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_LR\FIN\_Abt\7_Projekte_AG\Vergabestelle\VOL und VOB Vergabestelle\VOL-Vergaben 2026\2026-11 Winterdienst EU\Vergabeunterlagen\LOS 7_Weißeritzgymnasium\"/>
    </mc:Choice>
  </mc:AlternateContent>
  <bookViews>
    <workbookView xWindow="240" yWindow="135" windowWidth="24720" windowHeight="12090"/>
  </bookViews>
  <sheets>
    <sheet name="Preisblatt" sheetId="1" r:id="rId1"/>
  </sheets>
  <definedNames>
    <definedName name="Brutto">Preisblatt!$G$34</definedName>
    <definedName name="Nachlass">Preisblatt!$G$38</definedName>
    <definedName name="Netto">Preisblatt!$G$33</definedName>
    <definedName name="Ust">Preisblatt!$E$31</definedName>
  </definedNames>
  <calcPr calcId="162913"/>
</workbook>
</file>

<file path=xl/calcChain.xml><?xml version="1.0" encoding="utf-8"?>
<calcChain xmlns="http://schemas.openxmlformats.org/spreadsheetml/2006/main">
  <c r="F14" i="1" l="1"/>
  <c r="G14" i="1" s="1"/>
  <c r="C28" i="1" l="1"/>
  <c r="E28" i="1" s="1"/>
  <c r="F30" i="1" s="1"/>
  <c r="F20" i="1"/>
  <c r="G20" i="1" s="1"/>
  <c r="F18" i="1"/>
  <c r="G18" i="1" s="1"/>
  <c r="F12" i="1"/>
  <c r="G12" i="1" s="1"/>
  <c r="F9" i="1"/>
  <c r="G9" i="1" s="1"/>
  <c r="F7" i="1"/>
  <c r="G7" i="1" s="1"/>
  <c r="F6" i="1"/>
  <c r="G6" i="1" s="1"/>
  <c r="F5" i="1"/>
  <c r="G5" i="1" s="1"/>
  <c r="F31" i="1" l="1"/>
  <c r="F32" i="1" s="1"/>
  <c r="G22" i="1"/>
  <c r="G33" i="1" s="1"/>
  <c r="F22" i="1"/>
  <c r="G23" i="1" l="1"/>
  <c r="G24" i="1" s="1"/>
  <c r="G34" i="1" s="1"/>
  <c r="F23" i="1"/>
  <c r="F24" i="1" s="1"/>
</calcChain>
</file>

<file path=xl/sharedStrings.xml><?xml version="1.0" encoding="utf-8"?>
<sst xmlns="http://schemas.openxmlformats.org/spreadsheetml/2006/main" count="61" uniqueCount="57">
  <si>
    <t xml:space="preserve">Fläche lt. lfd. Nr. </t>
  </si>
  <si>
    <t>Bezeichnung</t>
  </si>
  <si>
    <t>Teilfläche</t>
  </si>
  <si>
    <r>
      <t xml:space="preserve">Preis mtl. pro m² </t>
    </r>
    <r>
      <rPr>
        <b/>
        <sz val="14"/>
        <rFont val="Arial"/>
        <family val="2"/>
      </rPr>
      <t>*</t>
    </r>
  </si>
  <si>
    <t>Anzahl Mon.</t>
  </si>
  <si>
    <r>
      <t xml:space="preserve">Gesamtpreis </t>
    </r>
    <r>
      <rPr>
        <b/>
        <sz val="14"/>
        <rFont val="Arial"/>
        <family val="2"/>
      </rPr>
      <t>*</t>
    </r>
    <r>
      <rPr>
        <b/>
        <sz val="11"/>
        <rFont val="Arial"/>
        <family val="2"/>
      </rPr>
      <t xml:space="preserve"> pro </t>
    </r>
  </si>
  <si>
    <r>
      <t xml:space="preserve">Gesamtvolumen </t>
    </r>
    <r>
      <rPr>
        <b/>
        <sz val="14"/>
        <rFont val="Arial"/>
        <family val="2"/>
      </rPr>
      <t>*</t>
    </r>
    <r>
      <rPr>
        <b/>
        <sz val="11"/>
        <rFont val="Arial"/>
        <family val="2"/>
      </rPr>
      <t xml:space="preserve"> inkl. </t>
    </r>
  </si>
  <si>
    <t>Leistungsverzeichnis</t>
  </si>
  <si>
    <t>in m²</t>
  </si>
  <si>
    <t>in € (netto)</t>
  </si>
  <si>
    <t>(Nov.-März)</t>
  </si>
  <si>
    <t>Saison in € (netto)</t>
  </si>
  <si>
    <t>Option in € (netto)</t>
  </si>
  <si>
    <t>Gehweg Krönertstraße 25 Schulgebäude und Turnhalle Krönertstraße, 
Ecke Wehrstraße bis Parkplatz</t>
  </si>
  <si>
    <t>Anlage 1</t>
  </si>
  <si>
    <t xml:space="preserve">Gehweg Schulgebäude Pestalozzistraße 2, 
Wehrstraße  - Ecke Kröhnertstraße - Ecke Pestalozzistraße </t>
  </si>
  <si>
    <t xml:space="preserve">Gehweg Johannisstraße 11 </t>
  </si>
  <si>
    <t>Anlage 1 und 2</t>
  </si>
  <si>
    <t xml:space="preserve">Innenliegende Verkehrsfläche </t>
  </si>
  <si>
    <t xml:space="preserve">Schuleingang Krönertstraße und </t>
  </si>
  <si>
    <t>Eingang Turnhalle</t>
  </si>
  <si>
    <t xml:space="preserve">Schuleingang Pestalozziestr.  </t>
  </si>
  <si>
    <t>Zufahrtstraße Johannisstraße 11</t>
  </si>
  <si>
    <t>Anlage 2</t>
  </si>
  <si>
    <t xml:space="preserve">Zufahrtstraße zum  Gebäude </t>
  </si>
  <si>
    <t xml:space="preserve">Johannisstraße 11 aus Richtung </t>
  </si>
  <si>
    <t>Johannisstraße kommend</t>
  </si>
  <si>
    <t>Schuleingang zum Gebäude Johannisstraße</t>
  </si>
  <si>
    <t>Parkplatz Krönertstraße - 1000 m²</t>
  </si>
  <si>
    <t>Anlage 3</t>
  </si>
  <si>
    <t>Parkplatz "Pesta" -500 m²</t>
  </si>
  <si>
    <t>zzgl. 19% MwSt.</t>
  </si>
  <si>
    <t>= Auftragssumme (brutto)</t>
  </si>
  <si>
    <t>Bedarfspositionen</t>
  </si>
  <si>
    <t>Preis pro m² je</t>
  </si>
  <si>
    <t>Gesamtpreis pro Einsatz in € (netto)</t>
  </si>
  <si>
    <t xml:space="preserve">lfd. Nr. </t>
  </si>
  <si>
    <t>Bedarfsposition</t>
  </si>
  <si>
    <r>
      <rPr>
        <b/>
        <sz val="14"/>
        <rFont val="Arial"/>
        <family val="2"/>
      </rPr>
      <t>*   i</t>
    </r>
    <r>
      <rPr>
        <b/>
        <sz val="12"/>
        <rFont val="Arial"/>
        <family val="2"/>
      </rPr>
      <t xml:space="preserve">nklusive Lohn- und Lohnfolgekosten, </t>
    </r>
    <r>
      <rPr>
        <b/>
        <u/>
        <sz val="12"/>
        <rFont val="Arial"/>
        <family val="2"/>
      </rPr>
      <t xml:space="preserve">Streumaterial und dessen Beseitigung und Entsorgung, </t>
    </r>
    <r>
      <rPr>
        <b/>
        <sz val="12"/>
        <rFont val="Arial"/>
        <family val="2"/>
      </rPr>
      <t>Dokumentation, Vorhaltekosten</t>
    </r>
  </si>
  <si>
    <t xml:space="preserve">Los 7 - 2. Preisblatt </t>
  </si>
  <si>
    <r>
      <t xml:space="preserve">1 Einsatztag *
außerhalb Saison </t>
    </r>
    <r>
      <rPr>
        <sz val="11"/>
        <rFont val="Arial"/>
        <family val="2"/>
      </rPr>
      <t>lfd.Nr. 1-8 LV</t>
    </r>
    <r>
      <rPr>
        <b/>
        <sz val="11"/>
        <rFont val="Arial"/>
        <family val="2"/>
      </rPr>
      <t xml:space="preserve">
</t>
    </r>
  </si>
  <si>
    <t>Einsatztag in € (netto)</t>
  </si>
  <si>
    <t>1
Anlage 1</t>
  </si>
  <si>
    <t>2
Anlage 1</t>
  </si>
  <si>
    <t>Zw.-summe LV (netto)</t>
  </si>
  <si>
    <t>Summe Bedarfspos. (netto)</t>
  </si>
  <si>
    <t>= Summe Bedarfspos. (brutto)</t>
  </si>
  <si>
    <t>zzgl. MwSt.</t>
  </si>
  <si>
    <t>Durch den Bieter sind die in der Farbe orange hinterlegten Felder auszufüllen.</t>
  </si>
  <si>
    <t>Nachlass (optional):</t>
  </si>
  <si>
    <t>Die Angebotssumme brutto wird im grün hinterlegten Feld ausgewiesen.</t>
  </si>
  <si>
    <t xml:space="preserve">Diese Summe ist durch den Bieter in das dafür vorgesehene Feld des Formblattes 633 </t>
  </si>
  <si>
    <t>einzutragen.</t>
  </si>
  <si>
    <t>Achtung: Ein möglicher Nachlass wird nur gewertet, wenn er in das entsprechende Feld</t>
  </si>
  <si>
    <t>des Formblattes 633 eingetragen wird.</t>
  </si>
  <si>
    <t>Gesamtsumme (Netto)</t>
  </si>
  <si>
    <t>Angebotssumme (brutto) = Wertungsbetrag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</si>
</sst>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\ _€_-;\-* #,##0.0\ _€_-;_-* &quot;-&quot;??\ _€_-;_-@_-"/>
    <numFmt numFmtId="166" formatCode="_-* #,##0\ _€_-;\-* #,##0\ _€_-;_-* &quot;-&quot;??\ _€_-;_-@_-"/>
    <numFmt numFmtId="167" formatCode="0.0%"/>
  </numFmts>
  <fonts count="9">
    <font>
      <sz val="11"/>
      <name val="Arial"/>
    </font>
    <font>
      <sz val="11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12">
    <xf numFmtId="0" fontId="0" fillId="0" borderId="0" xfId="0"/>
    <xf numFmtId="44" fontId="5" fillId="6" borderId="1" xfId="1" applyFont="1" applyFill="1" applyBorder="1" applyAlignment="1" applyProtection="1">
      <alignment horizontal="center" vertical="center"/>
      <protection locked="0"/>
    </xf>
    <xf numFmtId="0" fontId="0" fillId="0" borderId="0" xfId="0" applyFont="1" applyProtection="1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Font="1" applyBorder="1" applyAlignment="1" applyProtection="1">
      <alignment horizontal="right"/>
    </xf>
    <xf numFmtId="0" fontId="3" fillId="0" borderId="0" xfId="0" applyFont="1" applyProtection="1"/>
    <xf numFmtId="0" fontId="3" fillId="0" borderId="0" xfId="0" applyFont="1" applyBorder="1" applyProtection="1"/>
    <xf numFmtId="0" fontId="0" fillId="0" borderId="0" xfId="0" applyProtection="1"/>
    <xf numFmtId="0" fontId="8" fillId="0" borderId="0" xfId="0" applyFont="1" applyBorder="1" applyAlignment="1" applyProtection="1">
      <alignment horizontal="right"/>
    </xf>
    <xf numFmtId="44" fontId="8" fillId="0" borderId="0" xfId="0" applyNumberFormat="1" applyFont="1" applyBorder="1" applyProtection="1"/>
    <xf numFmtId="44" fontId="6" fillId="8" borderId="0" xfId="0" applyNumberFormat="1" applyFont="1" applyFill="1" applyProtection="1"/>
    <xf numFmtId="0" fontId="6" fillId="0" borderId="0" xfId="0" applyFont="1" applyAlignment="1" applyProtection="1">
      <alignment horizontal="right"/>
    </xf>
    <xf numFmtId="44" fontId="0" fillId="6" borderId="1" xfId="1" applyFont="1" applyFill="1" applyBorder="1" applyAlignment="1" applyProtection="1">
      <alignment horizontal="center" vertical="center"/>
      <protection locked="0"/>
    </xf>
    <xf numFmtId="44" fontId="0" fillId="6" borderId="5" xfId="1" applyFont="1" applyFill="1" applyBorder="1" applyAlignment="1" applyProtection="1">
      <alignment horizontal="center" vertical="center"/>
      <protection locked="0"/>
    </xf>
    <xf numFmtId="44" fontId="5" fillId="6" borderId="1" xfId="1" applyFont="1" applyFill="1" applyBorder="1" applyAlignment="1" applyProtection="1">
      <alignment horizontal="center" vertical="center"/>
      <protection locked="0"/>
    </xf>
    <xf numFmtId="44" fontId="5" fillId="6" borderId="5" xfId="1" applyFont="1" applyFill="1" applyBorder="1" applyAlignment="1" applyProtection="1">
      <alignment horizontal="center" vertical="center"/>
      <protection locked="0"/>
    </xf>
    <xf numFmtId="44" fontId="5" fillId="6" borderId="3" xfId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3" fillId="3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4" fillId="0" borderId="0" xfId="0" applyFont="1" applyProtection="1"/>
    <xf numFmtId="0" fontId="3" fillId="2" borderId="1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3" fillId="2" borderId="3" xfId="0" applyFont="1" applyFill="1" applyBorder="1" applyAlignment="1" applyProtection="1">
      <alignment horizontal="center"/>
    </xf>
    <xf numFmtId="0" fontId="3" fillId="2" borderId="4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left" vertical="top" wrapText="1"/>
    </xf>
    <xf numFmtId="165" fontId="5" fillId="3" borderId="1" xfId="0" applyNumberFormat="1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left" wrapText="1"/>
    </xf>
    <xf numFmtId="166" fontId="5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/>
    </xf>
    <xf numFmtId="0" fontId="5" fillId="3" borderId="1" xfId="0" applyFont="1" applyFill="1" applyBorder="1" applyAlignment="1" applyProtection="1">
      <alignment horizontal="left"/>
    </xf>
    <xf numFmtId="165" fontId="5" fillId="3" borderId="1" xfId="0" applyNumberFormat="1" applyFont="1" applyFill="1" applyBorder="1" applyAlignment="1" applyProtection="1">
      <alignment horizontal="center" vertical="center"/>
    </xf>
    <xf numFmtId="0" fontId="1" fillId="3" borderId="5" xfId="0" applyFont="1" applyFill="1" applyBorder="1" applyAlignment="1" applyProtection="1">
      <alignment horizontal="left"/>
    </xf>
    <xf numFmtId="165" fontId="5" fillId="3" borderId="5" xfId="0" applyNumberFormat="1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left"/>
    </xf>
    <xf numFmtId="166" fontId="5" fillId="3" borderId="1" xfId="0" applyNumberFormat="1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/>
    </xf>
    <xf numFmtId="0" fontId="0" fillId="3" borderId="3" xfId="0" applyFont="1" applyFill="1" applyBorder="1" applyAlignment="1" applyProtection="1">
      <alignment horizontal="left"/>
    </xf>
    <xf numFmtId="166" fontId="5" fillId="3" borderId="3" xfId="0" applyNumberFormat="1" applyFont="1" applyFill="1" applyBorder="1" applyAlignment="1" applyProtection="1">
      <alignment horizontal="center" vertical="center"/>
    </xf>
    <xf numFmtId="0" fontId="0" fillId="3" borderId="5" xfId="0" applyFont="1" applyFill="1" applyBorder="1" applyAlignment="1" applyProtection="1">
      <alignment horizontal="left"/>
    </xf>
    <xf numFmtId="166" fontId="5" fillId="3" borderId="5" xfId="0" applyNumberFormat="1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left"/>
    </xf>
    <xf numFmtId="0" fontId="0" fillId="3" borderId="3" xfId="0" applyFill="1" applyBorder="1" applyAlignment="1" applyProtection="1">
      <alignment horizontal="center"/>
    </xf>
    <xf numFmtId="0" fontId="3" fillId="3" borderId="6" xfId="0" applyFont="1" applyFill="1" applyBorder="1" applyAlignment="1" applyProtection="1">
      <alignment horizontal="center"/>
    </xf>
    <xf numFmtId="0" fontId="5" fillId="3" borderId="5" xfId="0" applyFont="1" applyFill="1" applyBorder="1" applyAlignment="1" applyProtection="1">
      <alignment horizontal="left" wrapText="1"/>
    </xf>
    <xf numFmtId="0" fontId="5" fillId="0" borderId="4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</xf>
    <xf numFmtId="0" fontId="5" fillId="0" borderId="6" xfId="0" applyFont="1" applyBorder="1" applyAlignment="1" applyProtection="1">
      <alignment horizontal="center"/>
    </xf>
    <xf numFmtId="0" fontId="5" fillId="0" borderId="8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44" fontId="5" fillId="3" borderId="1" xfId="1" applyFont="1" applyFill="1" applyBorder="1" applyAlignment="1" applyProtection="1">
      <alignment horizontal="center" vertical="center"/>
    </xf>
    <xf numFmtId="44" fontId="5" fillId="3" borderId="1" xfId="1" applyFont="1" applyFill="1" applyBorder="1" applyAlignment="1" applyProtection="1">
      <alignment horizontal="center" vertical="center"/>
    </xf>
    <xf numFmtId="44" fontId="5" fillId="3" borderId="5" xfId="1" applyFont="1" applyFill="1" applyBorder="1" applyAlignment="1" applyProtection="1">
      <alignment horizontal="center" vertical="center"/>
    </xf>
    <xf numFmtId="44" fontId="5" fillId="3" borderId="3" xfId="1" applyFont="1" applyFill="1" applyBorder="1" applyAlignment="1" applyProtection="1">
      <alignment horizontal="center" vertical="center"/>
    </xf>
    <xf numFmtId="164" fontId="3" fillId="3" borderId="3" xfId="0" applyNumberFormat="1" applyFont="1" applyFill="1" applyBorder="1" applyProtection="1"/>
    <xf numFmtId="44" fontId="5" fillId="3" borderId="3" xfId="1" applyFont="1" applyFill="1" applyBorder="1" applyProtection="1"/>
    <xf numFmtId="44" fontId="5" fillId="3" borderId="3" xfId="1" applyFont="1" applyFill="1" applyBorder="1" applyAlignment="1" applyProtection="1">
      <alignment vertical="center"/>
    </xf>
    <xf numFmtId="164" fontId="3" fillId="3" borderId="5" xfId="0" quotePrefix="1" applyNumberFormat="1" applyFont="1" applyFill="1" applyBorder="1" applyAlignment="1" applyProtection="1">
      <alignment horizontal="left"/>
    </xf>
    <xf numFmtId="164" fontId="3" fillId="3" borderId="5" xfId="0" applyNumberFormat="1" applyFont="1" applyFill="1" applyBorder="1" applyProtection="1"/>
    <xf numFmtId="44" fontId="3" fillId="3" borderId="5" xfId="1" applyFont="1" applyFill="1" applyBorder="1" applyProtection="1"/>
    <xf numFmtId="44" fontId="3" fillId="3" borderId="5" xfId="1" applyFont="1" applyFill="1" applyBorder="1" applyAlignment="1" applyProtection="1">
      <alignment vertical="center"/>
    </xf>
    <xf numFmtId="0" fontId="3" fillId="4" borderId="3" xfId="0" applyFont="1" applyFill="1" applyBorder="1" applyAlignment="1" applyProtection="1">
      <alignment horizontal="center"/>
    </xf>
    <xf numFmtId="0" fontId="5" fillId="4" borderId="3" xfId="0" applyFont="1" applyFill="1" applyBorder="1" applyAlignment="1" applyProtection="1">
      <alignment horizontal="left"/>
    </xf>
    <xf numFmtId="164" fontId="0" fillId="4" borderId="3" xfId="0" applyNumberFormat="1" applyFill="1" applyBorder="1" applyAlignment="1" applyProtection="1">
      <alignment horizontal="left"/>
    </xf>
    <xf numFmtId="164" fontId="3" fillId="4" borderId="3" xfId="0" applyNumberFormat="1" applyFont="1" applyFill="1" applyBorder="1" applyAlignment="1" applyProtection="1"/>
    <xf numFmtId="164" fontId="3" fillId="4" borderId="4" xfId="0" applyNumberFormat="1" applyFont="1" applyFill="1" applyBorder="1" applyAlignment="1" applyProtection="1">
      <alignment horizontal="center"/>
    </xf>
    <xf numFmtId="164" fontId="3" fillId="4" borderId="0" xfId="0" applyNumberFormat="1" applyFont="1" applyFill="1" applyBorder="1" applyAlignment="1" applyProtection="1">
      <alignment horizontal="center"/>
    </xf>
    <xf numFmtId="164" fontId="3" fillId="4" borderId="7" xfId="0" applyNumberFormat="1" applyFont="1" applyFill="1" applyBorder="1" applyAlignment="1" applyProtection="1">
      <alignment horizontal="center"/>
    </xf>
    <xf numFmtId="0" fontId="3" fillId="4" borderId="5" xfId="0" applyFont="1" applyFill="1" applyBorder="1" applyAlignment="1" applyProtection="1">
      <alignment horizontal="center"/>
    </xf>
    <xf numFmtId="0" fontId="5" fillId="4" borderId="5" xfId="0" applyFont="1" applyFill="1" applyBorder="1" applyAlignment="1" applyProtection="1">
      <alignment horizontal="left"/>
    </xf>
    <xf numFmtId="164" fontId="0" fillId="4" borderId="5" xfId="0" applyNumberFormat="1" applyFill="1" applyBorder="1" applyAlignment="1" applyProtection="1">
      <alignment horizontal="left"/>
    </xf>
    <xf numFmtId="164" fontId="3" fillId="4" borderId="5" xfId="0" applyNumberFormat="1" applyFont="1" applyFill="1" applyBorder="1" applyAlignment="1" applyProtection="1">
      <alignment horizontal="center"/>
    </xf>
    <xf numFmtId="164" fontId="3" fillId="4" borderId="8" xfId="0" applyNumberFormat="1" applyFont="1" applyFill="1" applyBorder="1" applyAlignment="1" applyProtection="1">
      <alignment horizontal="center"/>
    </xf>
    <xf numFmtId="164" fontId="3" fillId="4" borderId="9" xfId="0" applyNumberFormat="1" applyFont="1" applyFill="1" applyBorder="1" applyAlignment="1" applyProtection="1">
      <alignment horizontal="center"/>
    </xf>
    <xf numFmtId="0" fontId="3" fillId="4" borderId="1" xfId="0" applyFont="1" applyFill="1" applyBorder="1" applyAlignment="1" applyProtection="1">
      <alignment horizontal="center"/>
    </xf>
    <xf numFmtId="0" fontId="5" fillId="4" borderId="2" xfId="0" applyFont="1" applyFill="1" applyBorder="1" applyAlignment="1" applyProtection="1">
      <alignment horizontal="left"/>
    </xf>
    <xf numFmtId="164" fontId="0" fillId="4" borderId="1" xfId="0" applyNumberFormat="1" applyFill="1" applyBorder="1" applyAlignment="1" applyProtection="1">
      <alignment horizontal="left"/>
    </xf>
    <xf numFmtId="0" fontId="3" fillId="4" borderId="1" xfId="0" applyFont="1" applyFill="1" applyBorder="1" applyProtection="1"/>
    <xf numFmtId="0" fontId="3" fillId="4" borderId="10" xfId="0" applyFont="1" applyFill="1" applyBorder="1" applyProtection="1"/>
    <xf numFmtId="0" fontId="0" fillId="4" borderId="11" xfId="0" applyFill="1" applyBorder="1" applyProtection="1"/>
    <xf numFmtId="0" fontId="5" fillId="3" borderId="1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top" wrapText="1"/>
    </xf>
    <xf numFmtId="0" fontId="5" fillId="3" borderId="5" xfId="0" applyFont="1" applyFill="1" applyBorder="1" applyAlignment="1" applyProtection="1">
      <alignment horizontal="center" vertical="center"/>
    </xf>
    <xf numFmtId="44" fontId="5" fillId="3" borderId="2" xfId="1" applyFont="1" applyFill="1" applyBorder="1" applyAlignment="1" applyProtection="1">
      <alignment horizontal="center" vertical="center"/>
    </xf>
    <xf numFmtId="44" fontId="5" fillId="3" borderId="10" xfId="1" applyFont="1" applyFill="1" applyBorder="1" applyAlignment="1" applyProtection="1">
      <alignment horizontal="center" vertical="center"/>
    </xf>
    <xf numFmtId="44" fontId="5" fillId="3" borderId="11" xfId="1" applyFont="1" applyFill="1" applyBorder="1" applyAlignment="1" applyProtection="1">
      <alignment horizontal="center" vertical="center"/>
    </xf>
    <xf numFmtId="44" fontId="5" fillId="3" borderId="6" xfId="1" applyFont="1" applyFill="1" applyBorder="1" applyAlignment="1" applyProtection="1">
      <alignment horizontal="center" vertical="center"/>
    </xf>
    <xf numFmtId="44" fontId="5" fillId="3" borderId="8" xfId="1" applyFont="1" applyFill="1" applyBorder="1" applyAlignment="1" applyProtection="1">
      <alignment horizontal="center" vertical="center"/>
    </xf>
    <xf numFmtId="44" fontId="5" fillId="3" borderId="9" xfId="1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wrapText="1"/>
    </xf>
    <xf numFmtId="0" fontId="5" fillId="0" borderId="0" xfId="0" applyFont="1" applyBorder="1" applyAlignment="1" applyProtection="1"/>
    <xf numFmtId="164" fontId="5" fillId="0" borderId="0" xfId="0" applyNumberFormat="1" applyFont="1" applyBorder="1" applyAlignment="1" applyProtection="1">
      <alignment horizontal="center" vertical="center"/>
    </xf>
    <xf numFmtId="164" fontId="3" fillId="3" borderId="2" xfId="0" applyNumberFormat="1" applyFont="1" applyFill="1" applyBorder="1" applyProtection="1"/>
    <xf numFmtId="164" fontId="3" fillId="3" borderId="10" xfId="0" applyNumberFormat="1" applyFont="1" applyFill="1" applyBorder="1" applyProtection="1"/>
    <xf numFmtId="44" fontId="5" fillId="3" borderId="10" xfId="1" applyFont="1" applyFill="1" applyBorder="1" applyAlignment="1" applyProtection="1">
      <alignment horizontal="right"/>
    </xf>
    <xf numFmtId="44" fontId="5" fillId="3" borderId="11" xfId="1" applyFont="1" applyFill="1" applyBorder="1" applyAlignment="1" applyProtection="1">
      <alignment horizontal="right"/>
    </xf>
    <xf numFmtId="9" fontId="3" fillId="3" borderId="0" xfId="0" applyNumberFormat="1" applyFont="1" applyFill="1" applyBorder="1" applyProtection="1"/>
    <xf numFmtId="44" fontId="5" fillId="3" borderId="0" xfId="1" applyFont="1" applyFill="1" applyBorder="1" applyAlignment="1" applyProtection="1">
      <alignment horizontal="center"/>
    </xf>
    <xf numFmtId="44" fontId="5" fillId="3" borderId="7" xfId="1" applyFont="1" applyFill="1" applyBorder="1" applyAlignment="1" applyProtection="1">
      <alignment horizontal="center"/>
    </xf>
    <xf numFmtId="164" fontId="3" fillId="3" borderId="6" xfId="0" quotePrefix="1" applyNumberFormat="1" applyFont="1" applyFill="1" applyBorder="1" applyProtection="1"/>
    <xf numFmtId="164" fontId="3" fillId="3" borderId="8" xfId="0" applyNumberFormat="1" applyFont="1" applyFill="1" applyBorder="1" applyProtection="1"/>
    <xf numFmtId="44" fontId="3" fillId="3" borderId="8" xfId="1" applyFont="1" applyFill="1" applyBorder="1" applyAlignment="1" applyProtection="1">
      <alignment horizontal="right"/>
    </xf>
    <xf numFmtId="44" fontId="3" fillId="3" borderId="9" xfId="1" applyFont="1" applyFill="1" applyBorder="1" applyAlignment="1" applyProtection="1">
      <alignment horizontal="right"/>
    </xf>
    <xf numFmtId="164" fontId="3" fillId="0" borderId="0" xfId="0" quotePrefix="1" applyNumberFormat="1" applyFont="1" applyFill="1" applyBorder="1" applyProtection="1"/>
    <xf numFmtId="164" fontId="3" fillId="0" borderId="0" xfId="0" applyNumberFormat="1" applyFont="1" applyFill="1" applyBorder="1" applyProtection="1"/>
    <xf numFmtId="44" fontId="3" fillId="0" borderId="0" xfId="1" applyFont="1" applyFill="1" applyBorder="1" applyAlignment="1" applyProtection="1">
      <alignment horizontal="right"/>
    </xf>
    <xf numFmtId="0" fontId="6" fillId="5" borderId="0" xfId="0" applyFont="1" applyFill="1" applyProtection="1"/>
    <xf numFmtId="0" fontId="5" fillId="5" borderId="0" xfId="0" applyFont="1" applyFill="1" applyProtection="1"/>
    <xf numFmtId="167" fontId="1" fillId="7" borderId="0" xfId="0" applyNumberFormat="1" applyFont="1" applyFill="1" applyBorder="1" applyAlignment="1" applyProtection="1">
      <alignment horizontal="right"/>
    </xf>
  </cellXfs>
  <cellStyles count="3">
    <cellStyle name="Standard" xfId="0" builtinId="0"/>
    <cellStyle name="Standard 2" xfId="2"/>
    <cellStyle name="Währung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workbookViewId="0">
      <selection activeCell="D5" sqref="D5"/>
    </sheetView>
  </sheetViews>
  <sheetFormatPr baseColWidth="10" defaultRowHeight="14.25"/>
  <cols>
    <col min="1" max="1" width="28.5" style="18" customWidth="1"/>
    <col min="2" max="2" width="27.625" style="18" customWidth="1"/>
    <col min="3" max="3" width="14" style="18" customWidth="1"/>
    <col min="4" max="4" width="18.375" style="18" customWidth="1"/>
    <col min="5" max="5" width="12.5" style="18" customWidth="1"/>
    <col min="6" max="6" width="21.125" style="18" customWidth="1"/>
    <col min="7" max="7" width="22" style="18" customWidth="1"/>
    <col min="8" max="16384" width="11" style="18"/>
  </cols>
  <sheetData>
    <row r="1" spans="1:7" s="8" customFormat="1" ht="18">
      <c r="A1" s="20" t="s">
        <v>39</v>
      </c>
      <c r="B1" s="20"/>
      <c r="C1" s="20"/>
      <c r="D1" s="20"/>
      <c r="E1" s="20"/>
      <c r="F1" s="20"/>
    </row>
    <row r="2" spans="1:7" s="8" customFormat="1" ht="9.75" customHeight="1" thickBot="1">
      <c r="A2" s="6"/>
      <c r="B2" s="21"/>
    </row>
    <row r="3" spans="1:7" s="8" customFormat="1" ht="18">
      <c r="A3" s="22" t="s">
        <v>0</v>
      </c>
      <c r="B3" s="22" t="s">
        <v>1</v>
      </c>
      <c r="C3" s="23" t="s">
        <v>2</v>
      </c>
      <c r="D3" s="23" t="s">
        <v>3</v>
      </c>
      <c r="E3" s="23" t="s">
        <v>4</v>
      </c>
      <c r="F3" s="22" t="s">
        <v>5</v>
      </c>
      <c r="G3" s="22" t="s">
        <v>6</v>
      </c>
    </row>
    <row r="4" spans="1:7" s="8" customFormat="1" ht="15.75" thickBot="1">
      <c r="A4" s="24" t="s">
        <v>7</v>
      </c>
      <c r="B4" s="24"/>
      <c r="C4" s="25" t="s">
        <v>8</v>
      </c>
      <c r="D4" s="25" t="s">
        <v>9</v>
      </c>
      <c r="E4" s="25" t="s">
        <v>10</v>
      </c>
      <c r="F4" s="24" t="s">
        <v>11</v>
      </c>
      <c r="G4" s="24" t="s">
        <v>12</v>
      </c>
    </row>
    <row r="5" spans="1:7" ht="57.75" thickBot="1">
      <c r="A5" s="26" t="s">
        <v>42</v>
      </c>
      <c r="B5" s="27" t="s">
        <v>13</v>
      </c>
      <c r="C5" s="28">
        <v>304.5</v>
      </c>
      <c r="D5" s="1"/>
      <c r="E5" s="30">
        <v>5</v>
      </c>
      <c r="F5" s="53">
        <f>C5*D5*E5</f>
        <v>0</v>
      </c>
      <c r="G5" s="53">
        <f>F5*5</f>
        <v>0</v>
      </c>
    </row>
    <row r="6" spans="1:7" ht="72" thickBot="1">
      <c r="A6" s="26" t="s">
        <v>43</v>
      </c>
      <c r="B6" s="29" t="s">
        <v>15</v>
      </c>
      <c r="C6" s="30">
        <v>312</v>
      </c>
      <c r="D6" s="1"/>
      <c r="E6" s="30">
        <v>5</v>
      </c>
      <c r="F6" s="53">
        <f>C6*D6*E6</f>
        <v>0</v>
      </c>
      <c r="G6" s="53">
        <f>F6*5</f>
        <v>0</v>
      </c>
    </row>
    <row r="7" spans="1:7" ht="15">
      <c r="A7" s="31">
        <v>3</v>
      </c>
      <c r="B7" s="32" t="s">
        <v>16</v>
      </c>
      <c r="C7" s="33">
        <v>40.5</v>
      </c>
      <c r="D7" s="15"/>
      <c r="E7" s="37">
        <v>5</v>
      </c>
      <c r="F7" s="54">
        <f>C7*D7*E7</f>
        <v>0</v>
      </c>
      <c r="G7" s="54">
        <f>F7*5</f>
        <v>0</v>
      </c>
    </row>
    <row r="8" spans="1:7" ht="15.75" thickBot="1">
      <c r="A8" s="19" t="s">
        <v>17</v>
      </c>
      <c r="B8" s="34"/>
      <c r="C8" s="35"/>
      <c r="D8" s="16"/>
      <c r="E8" s="42"/>
      <c r="F8" s="55"/>
      <c r="G8" s="55"/>
    </row>
    <row r="9" spans="1:7" ht="15">
      <c r="A9" s="31">
        <v>4</v>
      </c>
      <c r="B9" s="36" t="s">
        <v>18</v>
      </c>
      <c r="C9" s="37">
        <v>623</v>
      </c>
      <c r="D9" s="15"/>
      <c r="E9" s="37">
        <v>5</v>
      </c>
      <c r="F9" s="54">
        <f>C9*D9*E9</f>
        <v>0</v>
      </c>
      <c r="G9" s="54">
        <f>F9*5</f>
        <v>0</v>
      </c>
    </row>
    <row r="10" spans="1:7" ht="15">
      <c r="A10" s="38"/>
      <c r="B10" s="39" t="s">
        <v>19</v>
      </c>
      <c r="C10" s="40"/>
      <c r="D10" s="17"/>
      <c r="E10" s="40"/>
      <c r="F10" s="56"/>
      <c r="G10" s="56"/>
    </row>
    <row r="11" spans="1:7" ht="15.75" thickBot="1">
      <c r="A11" s="19" t="s">
        <v>14</v>
      </c>
      <c r="B11" s="41" t="s">
        <v>20</v>
      </c>
      <c r="C11" s="42"/>
      <c r="D11" s="16"/>
      <c r="E11" s="42"/>
      <c r="F11" s="55"/>
      <c r="G11" s="55"/>
    </row>
    <row r="12" spans="1:7" ht="15">
      <c r="A12" s="31">
        <v>5</v>
      </c>
      <c r="B12" s="36" t="s">
        <v>18</v>
      </c>
      <c r="C12" s="37">
        <v>300</v>
      </c>
      <c r="D12" s="15"/>
      <c r="E12" s="37">
        <v>5</v>
      </c>
      <c r="F12" s="54">
        <f>C12*D12*E12</f>
        <v>0</v>
      </c>
      <c r="G12" s="54">
        <f>F12*5</f>
        <v>0</v>
      </c>
    </row>
    <row r="13" spans="1:7" ht="15.75" thickBot="1">
      <c r="A13" s="19" t="s">
        <v>14</v>
      </c>
      <c r="B13" s="43" t="s">
        <v>21</v>
      </c>
      <c r="C13" s="42"/>
      <c r="D13" s="16"/>
      <c r="E13" s="42"/>
      <c r="F13" s="55"/>
      <c r="G13" s="55"/>
    </row>
    <row r="14" spans="1:7" ht="15">
      <c r="A14" s="31">
        <v>6</v>
      </c>
      <c r="B14" s="36" t="s">
        <v>22</v>
      </c>
      <c r="C14" s="37">
        <v>1500</v>
      </c>
      <c r="D14" s="15"/>
      <c r="E14" s="37">
        <v>5</v>
      </c>
      <c r="F14" s="54">
        <f>C14*D14*E14</f>
        <v>0</v>
      </c>
      <c r="G14" s="54">
        <f>F14*5</f>
        <v>0</v>
      </c>
    </row>
    <row r="15" spans="1:7" ht="15">
      <c r="A15" s="38" t="s">
        <v>23</v>
      </c>
      <c r="B15" s="39" t="s">
        <v>24</v>
      </c>
      <c r="C15" s="40"/>
      <c r="D15" s="17"/>
      <c r="E15" s="40"/>
      <c r="F15" s="56"/>
      <c r="G15" s="56"/>
    </row>
    <row r="16" spans="1:7">
      <c r="A16" s="44"/>
      <c r="B16" s="39" t="s">
        <v>25</v>
      </c>
      <c r="C16" s="40"/>
      <c r="D16" s="17"/>
      <c r="E16" s="40"/>
      <c r="F16" s="56"/>
      <c r="G16" s="56"/>
    </row>
    <row r="17" spans="1:7" ht="15.75" thickBot="1">
      <c r="A17" s="45"/>
      <c r="B17" s="41" t="s">
        <v>26</v>
      </c>
      <c r="C17" s="42"/>
      <c r="D17" s="16"/>
      <c r="E17" s="42"/>
      <c r="F17" s="55"/>
      <c r="G17" s="55"/>
    </row>
    <row r="18" spans="1:7" ht="15">
      <c r="A18" s="31">
        <v>7</v>
      </c>
      <c r="B18" s="36" t="s">
        <v>18</v>
      </c>
      <c r="C18" s="37">
        <v>220</v>
      </c>
      <c r="D18" s="15"/>
      <c r="E18" s="37">
        <v>5</v>
      </c>
      <c r="F18" s="54">
        <f>C18*D18*E18</f>
        <v>0</v>
      </c>
      <c r="G18" s="54">
        <f>F18*5</f>
        <v>0</v>
      </c>
    </row>
    <row r="19" spans="1:7" ht="30" thickBot="1">
      <c r="A19" s="19" t="s">
        <v>23</v>
      </c>
      <c r="B19" s="46" t="s">
        <v>27</v>
      </c>
      <c r="C19" s="42"/>
      <c r="D19" s="16"/>
      <c r="E19" s="42"/>
      <c r="F19" s="55"/>
      <c r="G19" s="55"/>
    </row>
    <row r="20" spans="1:7" ht="15">
      <c r="A20" s="31">
        <v>8</v>
      </c>
      <c r="B20" s="32" t="s">
        <v>28</v>
      </c>
      <c r="C20" s="37">
        <v>1500</v>
      </c>
      <c r="D20" s="15"/>
      <c r="E20" s="37">
        <v>5</v>
      </c>
      <c r="F20" s="54">
        <f>C20*D20*E20</f>
        <v>0</v>
      </c>
      <c r="G20" s="54">
        <f>F20*5</f>
        <v>0</v>
      </c>
    </row>
    <row r="21" spans="1:7" ht="15.75" thickBot="1">
      <c r="A21" s="19" t="s">
        <v>29</v>
      </c>
      <c r="B21" s="43" t="s">
        <v>30</v>
      </c>
      <c r="C21" s="42"/>
      <c r="D21" s="16"/>
      <c r="E21" s="42"/>
      <c r="F21" s="55"/>
      <c r="G21" s="55"/>
    </row>
    <row r="22" spans="1:7" ht="14.25" customHeight="1">
      <c r="A22" s="47"/>
      <c r="B22" s="48"/>
      <c r="C22" s="49"/>
      <c r="D22" s="57" t="s">
        <v>44</v>
      </c>
      <c r="E22" s="57"/>
      <c r="F22" s="58">
        <f>SUM(F5:F21)</f>
        <v>0</v>
      </c>
      <c r="G22" s="58">
        <f>SUM(G5:G21)</f>
        <v>0</v>
      </c>
    </row>
    <row r="23" spans="1:7" ht="15">
      <c r="A23" s="47"/>
      <c r="B23" s="48"/>
      <c r="C23" s="49"/>
      <c r="D23" s="57" t="s">
        <v>31</v>
      </c>
      <c r="E23" s="57"/>
      <c r="F23" s="58">
        <f>F22*0.19</f>
        <v>0</v>
      </c>
      <c r="G23" s="59">
        <f>G22*0.19</f>
        <v>0</v>
      </c>
    </row>
    <row r="24" spans="1:7" ht="15.75" thickBot="1">
      <c r="A24" s="50"/>
      <c r="B24" s="51"/>
      <c r="C24" s="52"/>
      <c r="D24" s="60" t="s">
        <v>32</v>
      </c>
      <c r="E24" s="61"/>
      <c r="F24" s="62">
        <f>F22+F23</f>
        <v>0</v>
      </c>
      <c r="G24" s="63">
        <f>G22+G23</f>
        <v>0</v>
      </c>
    </row>
    <row r="25" spans="1:7" ht="15">
      <c r="A25" s="77"/>
      <c r="B25" s="78"/>
      <c r="C25" s="79"/>
      <c r="D25" s="80"/>
      <c r="E25" s="81"/>
      <c r="F25" s="81"/>
      <c r="G25" s="82"/>
    </row>
    <row r="26" spans="1:7" ht="15">
      <c r="A26" s="64" t="s">
        <v>33</v>
      </c>
      <c r="B26" s="65"/>
      <c r="C26" s="66"/>
      <c r="D26" s="67" t="s">
        <v>34</v>
      </c>
      <c r="E26" s="68" t="s">
        <v>35</v>
      </c>
      <c r="F26" s="69"/>
      <c r="G26" s="70"/>
    </row>
    <row r="27" spans="1:7" ht="15.75" thickBot="1">
      <c r="A27" s="71" t="s">
        <v>36</v>
      </c>
      <c r="B27" s="72"/>
      <c r="C27" s="73"/>
      <c r="D27" s="74" t="s">
        <v>41</v>
      </c>
      <c r="E27" s="75"/>
      <c r="F27" s="75"/>
      <c r="G27" s="76"/>
    </row>
    <row r="28" spans="1:7" ht="15">
      <c r="A28" s="31">
        <v>9</v>
      </c>
      <c r="B28" s="83" t="s">
        <v>37</v>
      </c>
      <c r="C28" s="37">
        <f>SUM(C5:C21)</f>
        <v>4800</v>
      </c>
      <c r="D28" s="13"/>
      <c r="E28" s="86">
        <f>C28*D28</f>
        <v>0</v>
      </c>
      <c r="F28" s="87"/>
      <c r="G28" s="88"/>
    </row>
    <row r="29" spans="1:7" ht="45.75" thickBot="1">
      <c r="A29" s="84" t="s">
        <v>40</v>
      </c>
      <c r="B29" s="85"/>
      <c r="C29" s="42"/>
      <c r="D29" s="14"/>
      <c r="E29" s="89"/>
      <c r="F29" s="90"/>
      <c r="G29" s="91"/>
    </row>
    <row r="30" spans="1:7" ht="15">
      <c r="A30" s="92"/>
      <c r="B30" s="93"/>
      <c r="C30" s="94"/>
      <c r="D30" s="95" t="s">
        <v>45</v>
      </c>
      <c r="E30" s="96"/>
      <c r="F30" s="97">
        <f>SUM(E28)</f>
        <v>0</v>
      </c>
      <c r="G30" s="98"/>
    </row>
    <row r="31" spans="1:7" ht="15">
      <c r="A31" s="92"/>
      <c r="B31" s="93"/>
      <c r="C31" s="94"/>
      <c r="D31" s="57" t="s">
        <v>47</v>
      </c>
      <c r="E31" s="99">
        <v>0.19</v>
      </c>
      <c r="F31" s="100">
        <f>F30*0.19</f>
        <v>0</v>
      </c>
      <c r="G31" s="101"/>
    </row>
    <row r="32" spans="1:7" ht="15.75" thickBot="1">
      <c r="A32" s="92"/>
      <c r="B32" s="93"/>
      <c r="C32" s="94"/>
      <c r="D32" s="102" t="s">
        <v>46</v>
      </c>
      <c r="E32" s="103"/>
      <c r="F32" s="104">
        <f>F30+F31</f>
        <v>0</v>
      </c>
      <c r="G32" s="105"/>
    </row>
    <row r="33" spans="1:7" ht="15">
      <c r="A33" s="92"/>
      <c r="B33" s="93"/>
      <c r="C33" s="94"/>
      <c r="D33" s="4"/>
      <c r="E33" s="4"/>
      <c r="F33" s="9" t="s">
        <v>55</v>
      </c>
      <c r="G33" s="10">
        <f>SUM(G22+F30)</f>
        <v>0</v>
      </c>
    </row>
    <row r="34" spans="1:7" ht="15.75">
      <c r="A34" s="92"/>
      <c r="B34" s="93"/>
      <c r="C34" s="94"/>
      <c r="D34" s="12" t="s">
        <v>56</v>
      </c>
      <c r="E34" s="12"/>
      <c r="F34" s="12"/>
      <c r="G34" s="11">
        <f>SUM(G24+F32)</f>
        <v>0</v>
      </c>
    </row>
    <row r="35" spans="1:7" ht="15">
      <c r="A35" s="92"/>
      <c r="B35" s="93"/>
      <c r="C35" s="94"/>
      <c r="D35" s="106"/>
      <c r="E35" s="107"/>
      <c r="F35" s="108"/>
      <c r="G35" s="108"/>
    </row>
    <row r="36" spans="1:7" ht="18">
      <c r="A36" s="109" t="s">
        <v>38</v>
      </c>
      <c r="B36" s="110"/>
      <c r="C36" s="110"/>
      <c r="D36" s="110"/>
      <c r="E36" s="110"/>
      <c r="F36" s="110"/>
      <c r="G36" s="110"/>
    </row>
    <row r="37" spans="1:7">
      <c r="A37" s="8"/>
      <c r="B37" s="8"/>
      <c r="C37" s="8"/>
      <c r="D37" s="8"/>
      <c r="E37" s="8"/>
      <c r="F37" s="8"/>
      <c r="G37" s="8"/>
    </row>
    <row r="38" spans="1:7">
      <c r="A38" s="2" t="s">
        <v>48</v>
      </c>
      <c r="B38" s="3"/>
      <c r="C38" s="4"/>
      <c r="D38" s="4"/>
      <c r="E38" s="3"/>
      <c r="F38" s="5" t="s">
        <v>49</v>
      </c>
      <c r="G38" s="111"/>
    </row>
    <row r="39" spans="1:7" ht="15">
      <c r="A39" s="6" t="s">
        <v>50</v>
      </c>
      <c r="B39" s="6"/>
      <c r="C39" s="7"/>
      <c r="D39" s="4"/>
      <c r="E39" s="4"/>
      <c r="F39" s="4"/>
      <c r="G39" s="4"/>
    </row>
    <row r="40" spans="1:7" ht="15">
      <c r="A40" s="6" t="s">
        <v>51</v>
      </c>
      <c r="B40" s="6"/>
      <c r="C40" s="7"/>
      <c r="D40" s="4"/>
      <c r="E40" s="4"/>
      <c r="F40" s="4"/>
      <c r="G40" s="4"/>
    </row>
    <row r="41" spans="1:7" ht="15">
      <c r="A41" s="6" t="s">
        <v>52</v>
      </c>
      <c r="B41" s="6"/>
      <c r="C41" s="6"/>
      <c r="D41" s="3"/>
      <c r="E41" s="3"/>
      <c r="F41" s="3"/>
      <c r="G41" s="3"/>
    </row>
    <row r="42" spans="1:7">
      <c r="A42" s="3"/>
      <c r="B42" s="3"/>
      <c r="C42" s="3"/>
      <c r="D42" s="3"/>
      <c r="E42" s="3"/>
      <c r="F42" s="3"/>
      <c r="G42" s="3"/>
    </row>
    <row r="43" spans="1:7">
      <c r="A43" s="8" t="s">
        <v>53</v>
      </c>
      <c r="B43" s="8"/>
      <c r="C43" s="8"/>
      <c r="D43" s="8"/>
      <c r="E43" s="8"/>
      <c r="F43" s="8"/>
      <c r="G43" s="8"/>
    </row>
    <row r="44" spans="1:7">
      <c r="A44" s="8" t="s">
        <v>54</v>
      </c>
      <c r="B44" s="8"/>
      <c r="C44" s="8"/>
      <c r="D44" s="8"/>
      <c r="E44" s="8"/>
      <c r="F44" s="8"/>
      <c r="G44" s="8"/>
    </row>
    <row r="45" spans="1:7">
      <c r="A45" s="8"/>
      <c r="B45" s="8"/>
      <c r="C45" s="8"/>
      <c r="D45" s="8"/>
      <c r="E45" s="8"/>
      <c r="F45" s="8"/>
      <c r="G45" s="8"/>
    </row>
    <row r="46" spans="1:7">
      <c r="A46" s="8"/>
      <c r="B46" s="8"/>
      <c r="C46" s="8"/>
      <c r="D46" s="8"/>
      <c r="E46" s="8"/>
      <c r="F46" s="8"/>
      <c r="G46" s="8"/>
    </row>
    <row r="47" spans="1:7">
      <c r="A47" s="8"/>
      <c r="B47" s="8"/>
      <c r="C47" s="8"/>
      <c r="D47" s="8"/>
      <c r="E47" s="8"/>
      <c r="F47" s="8"/>
      <c r="G47" s="8"/>
    </row>
    <row r="48" spans="1:7">
      <c r="A48" s="8"/>
      <c r="B48" s="8"/>
      <c r="C48" s="8"/>
      <c r="D48" s="8"/>
      <c r="E48" s="8"/>
      <c r="F48" s="8"/>
      <c r="G48" s="8"/>
    </row>
  </sheetData>
  <sheetProtection algorithmName="SHA-512" hashValue="xM6thqrv9nWr9HbfZNeYXUEG096aY94+WK4NhGGR7E1O8fjDGrGFXAfulgcOSI03+H2eziDqw6bpcwzgN39FaQ==" saltValue="MfzA8yKHMLIG3poj9DFz+w==" spinCount="100000" sheet="1" objects="1" scenarios="1"/>
  <mergeCells count="40">
    <mergeCell ref="C9:C11"/>
    <mergeCell ref="D9:D11"/>
    <mergeCell ref="E9:E11"/>
    <mergeCell ref="F9:F11"/>
    <mergeCell ref="G9:G11"/>
    <mergeCell ref="C7:C8"/>
    <mergeCell ref="D7:D8"/>
    <mergeCell ref="E7:E8"/>
    <mergeCell ref="F7:F8"/>
    <mergeCell ref="G7:G8"/>
    <mergeCell ref="D14:D17"/>
    <mergeCell ref="C14:C17"/>
    <mergeCell ref="E14:E17"/>
    <mergeCell ref="F14:F17"/>
    <mergeCell ref="G14:G17"/>
    <mergeCell ref="C12:C13"/>
    <mergeCell ref="D12:D13"/>
    <mergeCell ref="E12:E13"/>
    <mergeCell ref="F12:F13"/>
    <mergeCell ref="G12:G13"/>
    <mergeCell ref="C20:C21"/>
    <mergeCell ref="D20:D21"/>
    <mergeCell ref="E20:E21"/>
    <mergeCell ref="F20:F21"/>
    <mergeCell ref="G20:G21"/>
    <mergeCell ref="C18:C19"/>
    <mergeCell ref="D18:D19"/>
    <mergeCell ref="E18:E19"/>
    <mergeCell ref="F18:F19"/>
    <mergeCell ref="G18:G19"/>
    <mergeCell ref="D34:F34"/>
    <mergeCell ref="F30:G30"/>
    <mergeCell ref="F31:G31"/>
    <mergeCell ref="F32:G32"/>
    <mergeCell ref="A22:C24"/>
    <mergeCell ref="E26:G26"/>
    <mergeCell ref="B28:B29"/>
    <mergeCell ref="C28:C29"/>
    <mergeCell ref="D28:D29"/>
    <mergeCell ref="E28:G29"/>
  </mergeCells>
  <pageMargins left="0.59055118110236227" right="0.59055118110236227" top="0.59055118110236227" bottom="0.59055118110236227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Preisblatt</vt:lpstr>
      <vt:lpstr>Brutto</vt:lpstr>
      <vt:lpstr>Nachlass</vt:lpstr>
      <vt:lpstr>Netto</vt:lpstr>
      <vt:lpstr>Ust</vt:lpstr>
    </vt:vector>
  </TitlesOfParts>
  <Company>LRA Sächsische Schweiz Osterzgebirge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Plassen, Reni</dc:creator>
  <cp:lastModifiedBy>Baake, Cindy</cp:lastModifiedBy>
  <cp:lastPrinted>2022-04-20T07:54:59Z</cp:lastPrinted>
  <dcterms:created xsi:type="dcterms:W3CDTF">2022-03-22T12:33:48Z</dcterms:created>
  <dcterms:modified xsi:type="dcterms:W3CDTF">2026-02-26T07:26:02Z</dcterms:modified>
</cp:coreProperties>
</file>